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2660" activeTab="1"/>
  </bookViews>
  <sheets>
    <sheet name="Сравн. таблица смет 2017-2018" sheetId="1" r:id="rId1"/>
    <sheet name="Проект Сметы на 2018 год" sheetId="2" r:id="rId2"/>
  </sheets>
  <definedNames/>
  <calcPr fullCalcOnLoad="1" refMode="R1C1"/>
</workbook>
</file>

<file path=xl/sharedStrings.xml><?xml version="1.0" encoding="utf-8"?>
<sst xmlns="http://schemas.openxmlformats.org/spreadsheetml/2006/main" count="80" uniqueCount="60">
  <si>
    <t>№ п/п</t>
  </si>
  <si>
    <t>Наименование</t>
  </si>
  <si>
    <t>Доходы (целевые поступления)</t>
  </si>
  <si>
    <t>Членские взносы</t>
  </si>
  <si>
    <t>Итого: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</si>
  <si>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</si>
  <si>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</si>
  <si>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</si>
  <si>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</si>
  <si>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</si>
  <si>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</si>
  <si>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Сумма, руб.</t>
  </si>
  <si>
    <t>Аренда помещений, в т.ч. коммунальные услуги</t>
  </si>
  <si>
    <t>%</t>
  </si>
  <si>
    <t>Вступительные взносы</t>
  </si>
  <si>
    <t>Программные продукты, информационно-правовое обслуживание, содержание сайта</t>
  </si>
  <si>
    <t>Увеличение (+),</t>
  </si>
  <si>
    <t xml:space="preserve">уменьшение (-), </t>
  </si>
  <si>
    <t>руб.</t>
  </si>
  <si>
    <t xml:space="preserve">СМЕТА </t>
  </si>
  <si>
    <t>СРАВНИТЕЛЬНАЯ ТАБЛИЦА СМЕТ</t>
  </si>
  <si>
    <t>Пояснения</t>
  </si>
  <si>
    <t>Фонд заработной платы,                     в том числе:</t>
  </si>
  <si>
    <t>Командировочные расходы и повышение квалификации</t>
  </si>
  <si>
    <t>Фонд заработной платы</t>
  </si>
  <si>
    <t>Сумма за год,</t>
  </si>
  <si>
    <t>расходы на организацию офицальных приемов</t>
  </si>
  <si>
    <t xml:space="preserve">Прочие расходы  </t>
  </si>
  <si>
    <t xml:space="preserve">Неиспользованный остаток </t>
  </si>
  <si>
    <t>Саморегулируемой организации "Союз проектировщиков Поволжья"</t>
  </si>
  <si>
    <t>Расходы по членству в НОПРИЗ</t>
  </si>
  <si>
    <t>Членские взносы в НОПРИЗ</t>
  </si>
  <si>
    <t>оплата командировочных расходов сотрудникам СРО СПП для выполнения функций в соответствии с Уставом</t>
  </si>
  <si>
    <t>аренда офиса общей площадью 68 кв.м</t>
  </si>
  <si>
    <t>выплата компенсации за использование личного автотранспорта</t>
  </si>
  <si>
    <t>проведение ежегодного аудита финансово-хозяйственной деятельности СРО СПП в соответствии с Уставом</t>
  </si>
  <si>
    <t xml:space="preserve">Прочие расходы </t>
  </si>
  <si>
    <t>выплата работникам СРО СПП заработной платы и в случаях, предусмотренных действующим  законодательством, среднего заработка</t>
  </si>
  <si>
    <t xml:space="preserve">Неиспользованный остаток на начало года </t>
  </si>
  <si>
    <t>Неиспользованный переходящий остаток вступительных и членских взносов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</si>
  <si>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</si>
  <si>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</si>
  <si>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</si>
  <si>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</si>
  <si>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>План 2017</t>
  </si>
  <si>
    <t>вознаграждения по договорам возмездного оказания услуг (проведение обучающих семинаров, круглых столов, конференций и т.д.), возмещение расходов, связанных с участием в мероприятиях (проезд, проживание и т.д.)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</si>
  <si>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</si>
  <si>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>расходы для обеспечения деятельности СРО СПП</t>
  </si>
  <si>
    <t>интернет,телефон, почта</t>
  </si>
  <si>
    <t>прочие непредвиденные расходы</t>
  </si>
  <si>
    <t>размер вступительного взноса 5000руб.</t>
  </si>
  <si>
    <t>размер страховых взносов на 2017 год: с фонда заработной платы - 30,2%, с выплат по договорам гражданско-правового характера - 27,1%; УСН 6%</t>
  </si>
  <si>
    <t>поддержание интернет-сайта, антивирусные программы для компьютеров, обслуживание программ: СРО-Реестр, КОДЕКС, 1С, Сбис</t>
  </si>
  <si>
    <t>услуги Сбербанка по банковскому обслуживанию с использованием программы СбербанкБизнесОнЛайн</t>
  </si>
  <si>
    <t>(17 500 руб.*4 кв.)*85 членов СРО СПП</t>
  </si>
  <si>
    <t>План 2018</t>
  </si>
  <si>
    <t>отчисления в НОПРИЗ 6500 руб. в год за одного члена СРО СПП (на 95 членов СРО СПП)</t>
  </si>
  <si>
    <t>на 2018 год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</si>
  <si>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</si>
  <si>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r>
      <t xml:space="preserve">Приложение № </t>
    </r>
    <r>
      <rPr>
        <u val="single"/>
        <sz val="12"/>
        <color indexed="8"/>
        <rFont val="Times New Roman"/>
        <family val="1"/>
      </rPr>
      <t xml:space="preserve">7  </t>
    </r>
    <r>
      <rPr>
        <sz val="12"/>
        <color indexed="8"/>
        <rFont val="Times New Roman"/>
        <family val="1"/>
      </rPr>
      <t xml:space="preserve">к протоколу заседания Совета СРО СПП от </t>
    </r>
    <r>
      <rPr>
        <u val="single"/>
        <sz val="12"/>
        <color indexed="8"/>
        <rFont val="Times New Roman"/>
        <family val="1"/>
      </rPr>
      <t>28.11.2017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</si>
</sst>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5" fillId="0" borderId="11" xfId="58" applyNumberFormat="1" applyFont="1" applyBorder="1" applyAlignment="1">
      <alignment horizontal="center"/>
    </xf>
    <xf numFmtId="173" fontId="4" fillId="0" borderId="11" xfId="58" applyNumberFormat="1" applyFont="1" applyFill="1" applyBorder="1" applyAlignment="1">
      <alignment horizontal="center"/>
    </xf>
    <xf numFmtId="173" fontId="4" fillId="0" borderId="14" xfId="58" applyNumberFormat="1" applyFont="1" applyFill="1" applyBorder="1" applyAlignment="1">
      <alignment horizontal="center"/>
    </xf>
    <xf numFmtId="173" fontId="4" fillId="0" borderId="14" xfId="58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58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3" fontId="4" fillId="0" borderId="12" xfId="58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3" fillId="0" borderId="0" xfId="5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3" fontId="4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73" fontId="6" fillId="0" borderId="11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73" fontId="4" fillId="0" borderId="0" xfId="58" applyNumberFormat="1" applyFont="1" applyBorder="1" applyAlignment="1">
      <alignment horizontal="center"/>
    </xf>
    <xf numFmtId="173" fontId="6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58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173" fontId="4" fillId="33" borderId="11" xfId="58" applyNumberFormat="1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G1">
      <selection activeCell="I14" sqref="I14"/>
    </sheetView>
  </sheetViews>
  <sheetFormatPr defaultColWidth="9.140625" defaultRowHeight="15"/>
  <cols>
    <col min="1" max="1" width="4.421875" style="0" customWidth="1"/>
    <col min="2" max="2" width="29.00390625" style="0" customWidth="1"/>
    <col min="3" max="3" width="13.7109375" style="0" customWidth="1"/>
    <col min="4" max="4" width="13.8515625" style="0" customWidth="1"/>
    <col min="5" max="5" width="16.00390625" style="0" customWidth="1"/>
    <col min="6" max="6" width="17.00390625" style="0" customWidth="1"/>
    <col min="7" max="7" width="39.28125" style="0" customWidth="1"/>
    <col min="8" max="8" width="27.7109375" style="0" customWidth="1"/>
  </cols>
  <sheetData>
    <row r="1" spans="1:7" ht="15.75">
      <c r="A1" s="69" t="s">
        <v>20</v>
      </c>
      <c r="B1" s="69"/>
      <c r="C1" s="69"/>
      <c r="D1" s="69"/>
      <c r="E1" s="69"/>
      <c r="F1" s="69"/>
      <c r="G1" s="69"/>
    </row>
    <row r="2" spans="1:7" ht="15.75">
      <c r="A2" s="70" t="s">
        <v>29</v>
      </c>
      <c r="B2" s="70"/>
      <c r="C2" s="70"/>
      <c r="D2" s="70"/>
      <c r="E2" s="70"/>
      <c r="F2" s="70"/>
      <c r="G2" s="70"/>
    </row>
    <row r="3" spans="1:7" ht="15.75">
      <c r="A3" s="71" t="s">
        <v>0</v>
      </c>
      <c r="B3" s="64" t="s">
        <v>1</v>
      </c>
      <c r="C3" s="75" t="s">
        <v>11</v>
      </c>
      <c r="D3" s="75"/>
      <c r="E3" s="15" t="s">
        <v>16</v>
      </c>
      <c r="F3" s="1" t="s">
        <v>16</v>
      </c>
      <c r="G3" s="63" t="s">
        <v>21</v>
      </c>
    </row>
    <row r="4" spans="1:7" ht="15.75" customHeight="1">
      <c r="A4" s="72"/>
      <c r="B4" s="74"/>
      <c r="C4" s="64" t="s">
        <v>44</v>
      </c>
      <c r="D4" s="64" t="s">
        <v>55</v>
      </c>
      <c r="E4" s="20" t="s">
        <v>17</v>
      </c>
      <c r="F4" s="18" t="s">
        <v>17</v>
      </c>
      <c r="G4" s="63"/>
    </row>
    <row r="5" spans="1:7" ht="15.75">
      <c r="A5" s="73"/>
      <c r="B5" s="4"/>
      <c r="C5" s="65"/>
      <c r="D5" s="65"/>
      <c r="E5" s="4" t="s">
        <v>18</v>
      </c>
      <c r="F5" s="3" t="s">
        <v>13</v>
      </c>
      <c r="G5" s="63"/>
    </row>
    <row r="6" spans="1:7" ht="15.75">
      <c r="A6" s="66" t="s">
        <v>2</v>
      </c>
      <c r="B6" s="67"/>
      <c r="C6" s="67"/>
      <c r="D6" s="67"/>
      <c r="E6" s="67"/>
      <c r="F6" s="67"/>
      <c r="G6" s="68"/>
    </row>
    <row r="7" spans="1:7" ht="47.25">
      <c r="A7" s="3">
        <v>1</v>
      </c>
      <c r="B7" s="60" t="s">
        <v>38</v>
      </c>
      <c r="C7" s="9">
        <v>0</v>
      </c>
      <c r="D7" s="19">
        <v>0</v>
      </c>
      <c r="E7" s="27">
        <f>D7-C7</f>
        <v>0</v>
      </c>
      <c r="F7" s="28"/>
      <c r="G7" s="48" t="s">
        <v>39</v>
      </c>
    </row>
    <row r="8" spans="1:7" ht="31.5">
      <c r="A8" s="3">
        <v>2</v>
      </c>
      <c r="B8" s="60" t="s">
        <v>14</v>
      </c>
      <c r="C8" s="9"/>
      <c r="D8" s="19"/>
      <c r="E8" s="27">
        <f>D8-C8</f>
        <v>0</v>
      </c>
      <c r="F8" s="28"/>
      <c r="G8" s="36" t="s">
        <v>50</v>
      </c>
    </row>
    <row r="9" spans="1:7" ht="31.5">
      <c r="A9" s="51">
        <v>3</v>
      </c>
      <c r="B9" s="61" t="s">
        <v>3</v>
      </c>
      <c r="C9" s="53">
        <v>5544000</v>
      </c>
      <c r="D9" s="53">
        <v>5950000</v>
      </c>
      <c r="E9" s="54">
        <f>D9-C9</f>
        <v>406000</v>
      </c>
      <c r="F9" s="55">
        <f>D9/C9*100-100</f>
        <v>7.323232323232332</v>
      </c>
      <c r="G9" s="57" t="s">
        <v>54</v>
      </c>
    </row>
    <row r="10" spans="1:7" ht="15.75">
      <c r="A10" s="7"/>
      <c r="B10" s="16" t="s">
        <v>4</v>
      </c>
      <c r="C10" s="17">
        <f>SUM(C7:C9)</f>
        <v>5544000</v>
      </c>
      <c r="D10" s="17">
        <f>SUM(D7:D9)</f>
        <v>5950000</v>
      </c>
      <c r="E10" s="29">
        <f>SUM(E7:E9)</f>
        <v>406000</v>
      </c>
      <c r="F10" s="28">
        <f>D10/C10*100-100</f>
        <v>7.323232323232332</v>
      </c>
      <c r="G10" s="35"/>
    </row>
    <row r="11" spans="1:7" ht="15.75">
      <c r="A11" s="66" t="s">
        <v>5</v>
      </c>
      <c r="B11" s="67"/>
      <c r="C11" s="67"/>
      <c r="D11" s="67"/>
      <c r="E11" s="67"/>
      <c r="F11" s="67"/>
      <c r="G11" s="68"/>
    </row>
    <row r="12" spans="1:7" ht="62.25" customHeight="1">
      <c r="A12" s="51">
        <v>1</v>
      </c>
      <c r="B12" s="52" t="s">
        <v>22</v>
      </c>
      <c r="C12" s="53">
        <v>2926540</v>
      </c>
      <c r="D12" s="53">
        <v>3072867</v>
      </c>
      <c r="E12" s="54">
        <f aca="true" t="shared" si="0" ref="E12:E18">D12-C12</f>
        <v>146327</v>
      </c>
      <c r="F12" s="55">
        <f aca="true" t="shared" si="1" ref="F12:F26">D12/C12*100-100</f>
        <v>5</v>
      </c>
      <c r="G12" s="56" t="s">
        <v>37</v>
      </c>
    </row>
    <row r="13" spans="1:7" ht="144" customHeight="1">
      <c r="A13" s="51">
        <v>2</v>
      </c>
      <c r="B13" s="52" t="s">
        <v>42</v>
      </c>
      <c r="C13" s="53">
        <v>100000</v>
      </c>
      <c r="D13" s="53">
        <v>100000</v>
      </c>
      <c r="E13" s="58">
        <f t="shared" si="0"/>
        <v>0</v>
      </c>
      <c r="F13" s="55">
        <f t="shared" si="1"/>
        <v>0</v>
      </c>
      <c r="G13" s="57" t="s">
        <v>45</v>
      </c>
    </row>
    <row r="14" spans="1:7" ht="66.75" customHeight="1">
      <c r="A14" s="51">
        <v>3</v>
      </c>
      <c r="B14" s="59" t="s">
        <v>43</v>
      </c>
      <c r="C14" s="53">
        <v>901060</v>
      </c>
      <c r="D14" s="53">
        <v>970000</v>
      </c>
      <c r="E14" s="54">
        <f t="shared" si="0"/>
        <v>68940</v>
      </c>
      <c r="F14" s="55">
        <f t="shared" si="1"/>
        <v>7.6509888353716775</v>
      </c>
      <c r="G14" s="56" t="s">
        <v>51</v>
      </c>
    </row>
    <row r="15" spans="1:7" ht="64.5" customHeight="1">
      <c r="A15" s="8">
        <v>4</v>
      </c>
      <c r="B15" s="31" t="s">
        <v>23</v>
      </c>
      <c r="C15" s="11">
        <v>100000</v>
      </c>
      <c r="D15" s="11">
        <v>120000</v>
      </c>
      <c r="E15" s="27">
        <f t="shared" si="0"/>
        <v>20000</v>
      </c>
      <c r="F15" s="28">
        <f t="shared" si="1"/>
        <v>20</v>
      </c>
      <c r="G15" s="62" t="s">
        <v>32</v>
      </c>
    </row>
    <row r="16" spans="1:7" ht="31.5" customHeight="1">
      <c r="A16" s="8">
        <v>5</v>
      </c>
      <c r="B16" s="31" t="s">
        <v>12</v>
      </c>
      <c r="C16" s="9">
        <v>518900</v>
      </c>
      <c r="D16" s="9">
        <v>485000</v>
      </c>
      <c r="E16" s="27">
        <f>D16-C16</f>
        <v>-33900</v>
      </c>
      <c r="F16" s="28">
        <f t="shared" si="1"/>
        <v>-6.533050684139525</v>
      </c>
      <c r="G16" s="36" t="s">
        <v>33</v>
      </c>
    </row>
    <row r="17" spans="1:8" ht="65.25" customHeight="1">
      <c r="A17" s="8">
        <v>6</v>
      </c>
      <c r="B17" s="31" t="s">
        <v>15</v>
      </c>
      <c r="C17" s="9">
        <v>114000</v>
      </c>
      <c r="D17" s="9">
        <v>150000</v>
      </c>
      <c r="E17" s="34">
        <f t="shared" si="0"/>
        <v>36000</v>
      </c>
      <c r="F17" s="28">
        <f t="shared" si="1"/>
        <v>31.57894736842107</v>
      </c>
      <c r="G17" s="36" t="s">
        <v>52</v>
      </c>
      <c r="H17" s="49"/>
    </row>
    <row r="18" spans="1:7" ht="110.25">
      <c r="A18" s="8">
        <v>7</v>
      </c>
      <c r="B18" s="31" t="s">
        <v>46</v>
      </c>
      <c r="C18" s="9">
        <v>139000</v>
      </c>
      <c r="D18" s="9">
        <v>170000</v>
      </c>
      <c r="E18" s="27">
        <f t="shared" si="0"/>
        <v>31000</v>
      </c>
      <c r="F18" s="28">
        <f t="shared" si="1"/>
        <v>22.302158273381295</v>
      </c>
      <c r="G18" s="36" t="s">
        <v>47</v>
      </c>
    </row>
    <row r="19" spans="1:7" ht="33.75" customHeight="1">
      <c r="A19" s="8">
        <v>8</v>
      </c>
      <c r="B19" s="31" t="s">
        <v>40</v>
      </c>
      <c r="C19" s="9">
        <v>66000</v>
      </c>
      <c r="D19" s="9">
        <v>70000</v>
      </c>
      <c r="E19" s="27">
        <f>D19-C19</f>
        <v>4000</v>
      </c>
      <c r="F19" s="28">
        <f>D19/C19*100-100</f>
        <v>6.060606060606062</v>
      </c>
      <c r="G19" s="48" t="s">
        <v>48</v>
      </c>
    </row>
    <row r="20" spans="1:7" ht="47.25">
      <c r="A20" s="8">
        <v>9</v>
      </c>
      <c r="B20" s="37" t="s">
        <v>6</v>
      </c>
      <c r="C20" s="9">
        <v>27000</v>
      </c>
      <c r="D20" s="9">
        <v>27000</v>
      </c>
      <c r="E20" s="27">
        <f aca="true" t="shared" si="2" ref="E20:E25">D20-C20</f>
        <v>0</v>
      </c>
      <c r="F20" s="28">
        <f t="shared" si="1"/>
        <v>0</v>
      </c>
      <c r="G20" s="36" t="s">
        <v>34</v>
      </c>
    </row>
    <row r="21" spans="1:7" ht="47.25">
      <c r="A21" s="8">
        <v>10</v>
      </c>
      <c r="B21" s="2" t="s">
        <v>7</v>
      </c>
      <c r="C21" s="9">
        <v>54000</v>
      </c>
      <c r="D21" s="9">
        <v>35000</v>
      </c>
      <c r="E21" s="27">
        <f t="shared" si="2"/>
        <v>-19000</v>
      </c>
      <c r="F21" s="28">
        <f t="shared" si="1"/>
        <v>-35.18518518518519</v>
      </c>
      <c r="G21" s="36" t="s">
        <v>53</v>
      </c>
    </row>
    <row r="22" spans="1:7" ht="63">
      <c r="A22" s="8">
        <v>11</v>
      </c>
      <c r="B22" s="2" t="s">
        <v>8</v>
      </c>
      <c r="C22" s="9">
        <v>35000</v>
      </c>
      <c r="D22" s="9">
        <v>35000</v>
      </c>
      <c r="E22" s="27">
        <f t="shared" si="2"/>
        <v>0</v>
      </c>
      <c r="F22" s="28">
        <f t="shared" si="1"/>
        <v>0</v>
      </c>
      <c r="G22" s="48" t="s">
        <v>35</v>
      </c>
    </row>
    <row r="23" spans="1:7" ht="31.5">
      <c r="A23" s="8">
        <v>12</v>
      </c>
      <c r="B23" s="2" t="s">
        <v>9</v>
      </c>
      <c r="C23" s="9">
        <v>24000</v>
      </c>
      <c r="D23" s="9">
        <v>30000</v>
      </c>
      <c r="E23" s="27">
        <f t="shared" si="2"/>
        <v>6000</v>
      </c>
      <c r="F23" s="28">
        <f t="shared" si="1"/>
        <v>25</v>
      </c>
      <c r="G23" s="48" t="s">
        <v>26</v>
      </c>
    </row>
    <row r="24" spans="1:7" ht="47.25" customHeight="1">
      <c r="A24" s="51">
        <v>13</v>
      </c>
      <c r="B24" s="52" t="s">
        <v>30</v>
      </c>
      <c r="C24" s="53">
        <v>478500</v>
      </c>
      <c r="D24" s="53">
        <v>617500</v>
      </c>
      <c r="E24" s="54">
        <f t="shared" si="2"/>
        <v>139000</v>
      </c>
      <c r="F24" s="55">
        <f t="shared" si="1"/>
        <v>29.049111807732515</v>
      </c>
      <c r="G24" s="57" t="s">
        <v>56</v>
      </c>
    </row>
    <row r="25" spans="1:7" ht="24.75" customHeight="1">
      <c r="A25" s="51">
        <v>14</v>
      </c>
      <c r="B25" s="52" t="s">
        <v>27</v>
      </c>
      <c r="C25" s="53">
        <v>60000</v>
      </c>
      <c r="D25" s="53">
        <v>67633</v>
      </c>
      <c r="E25" s="54">
        <f t="shared" si="2"/>
        <v>7633</v>
      </c>
      <c r="F25" s="55">
        <f t="shared" si="1"/>
        <v>12.721666666666678</v>
      </c>
      <c r="G25" s="57" t="s">
        <v>49</v>
      </c>
    </row>
    <row r="26" spans="1:7" ht="15.75">
      <c r="A26" s="8"/>
      <c r="B26" s="5" t="s">
        <v>10</v>
      </c>
      <c r="C26" s="10">
        <f>SUM(C12:C25)</f>
        <v>5544000</v>
      </c>
      <c r="D26" s="10">
        <f>SUM(D12:D25)</f>
        <v>5950000</v>
      </c>
      <c r="E26" s="29">
        <f>SUM(E12:E25)</f>
        <v>406000</v>
      </c>
      <c r="F26" s="30">
        <f t="shared" si="1"/>
        <v>7.323232323232332</v>
      </c>
      <c r="G26" s="35"/>
    </row>
    <row r="27" spans="1:6" ht="15">
      <c r="A27" s="24"/>
      <c r="B27" s="24"/>
      <c r="C27" s="24"/>
      <c r="D27" s="24"/>
      <c r="E27" s="24"/>
      <c r="F27" s="24"/>
    </row>
    <row r="28" spans="1:6" ht="15.75">
      <c r="A28" s="25"/>
      <c r="B28" s="25"/>
      <c r="C28" s="25"/>
      <c r="D28" s="25"/>
      <c r="E28" s="25"/>
      <c r="F28" s="25"/>
    </row>
    <row r="29" spans="1:6" ht="15.75">
      <c r="A29" s="26"/>
      <c r="B29" s="26"/>
      <c r="C29" s="26"/>
      <c r="D29" s="26"/>
      <c r="E29" s="26"/>
      <c r="F29" s="26"/>
    </row>
  </sheetData>
  <sheetProtection/>
  <mergeCells count="10">
    <mergeCell ref="G3:G5"/>
    <mergeCell ref="C4:C5"/>
    <mergeCell ref="D4:D5"/>
    <mergeCell ref="A6:G6"/>
    <mergeCell ref="A11:G11"/>
    <mergeCell ref="A1:G1"/>
    <mergeCell ref="A2:G2"/>
    <mergeCell ref="A3:A5"/>
    <mergeCell ref="B3:B4"/>
    <mergeCell ref="C3:D3"/>
  </mergeCells>
  <printOptions/>
  <pageMargins left="0.1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A32" sqref="A32:C3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77" t="s">
        <v>59</v>
      </c>
      <c r="B1" s="77"/>
      <c r="C1" s="77"/>
    </row>
    <row r="2" spans="1:3" ht="15.75">
      <c r="A2" s="70" t="s">
        <v>19</v>
      </c>
      <c r="B2" s="70"/>
      <c r="C2" s="70"/>
    </row>
    <row r="3" spans="1:3" ht="15.75">
      <c r="A3" s="70" t="s">
        <v>29</v>
      </c>
      <c r="B3" s="70"/>
      <c r="C3" s="70"/>
    </row>
    <row r="4" spans="1:3" ht="15.75">
      <c r="A4" s="81" t="s">
        <v>57</v>
      </c>
      <c r="B4" s="81"/>
      <c r="C4" s="81"/>
    </row>
    <row r="5" spans="1:3" ht="30.75" customHeight="1">
      <c r="A5" s="71" t="s">
        <v>0</v>
      </c>
      <c r="B5" s="82" t="s">
        <v>1</v>
      </c>
      <c r="C5" s="1" t="s">
        <v>25</v>
      </c>
    </row>
    <row r="6" spans="1:3" ht="32.25" customHeight="1">
      <c r="A6" s="73"/>
      <c r="B6" s="83"/>
      <c r="C6" s="3" t="s">
        <v>18</v>
      </c>
    </row>
    <row r="7" spans="1:3" ht="15.75">
      <c r="A7" s="66" t="s">
        <v>2</v>
      </c>
      <c r="B7" s="67"/>
      <c r="C7" s="76"/>
    </row>
    <row r="8" spans="1:8" ht="15.75">
      <c r="A8" s="6">
        <v>1</v>
      </c>
      <c r="B8" s="31" t="s">
        <v>28</v>
      </c>
      <c r="C8" s="9">
        <v>0</v>
      </c>
      <c r="H8" s="45"/>
    </row>
    <row r="9" spans="1:3" ht="33" customHeight="1">
      <c r="A9" s="6">
        <v>2</v>
      </c>
      <c r="B9" s="31" t="s">
        <v>58</v>
      </c>
      <c r="C9" s="38">
        <v>5950000</v>
      </c>
    </row>
    <row r="10" spans="1:3" ht="15.75">
      <c r="A10" s="2"/>
      <c r="B10" s="5" t="s">
        <v>10</v>
      </c>
      <c r="C10" s="10">
        <f>C8+C9</f>
        <v>5950000</v>
      </c>
    </row>
    <row r="11" spans="1:3" ht="15.75">
      <c r="A11" s="66" t="s">
        <v>5</v>
      </c>
      <c r="B11" s="67"/>
      <c r="C11" s="68"/>
    </row>
    <row r="12" spans="1:3" ht="15.75">
      <c r="A12" s="8">
        <v>1</v>
      </c>
      <c r="B12" s="2" t="s">
        <v>24</v>
      </c>
      <c r="C12" s="11">
        <v>3072867</v>
      </c>
    </row>
    <row r="13" spans="1:3" ht="65.25" customHeight="1">
      <c r="A13" s="14">
        <v>2</v>
      </c>
      <c r="B13" s="33" t="s">
        <v>42</v>
      </c>
      <c r="C13" s="12">
        <v>100000</v>
      </c>
    </row>
    <row r="14" spans="1:3" ht="15.75">
      <c r="A14" s="8">
        <v>3</v>
      </c>
      <c r="B14" s="2" t="s">
        <v>43</v>
      </c>
      <c r="C14" s="11">
        <v>970000</v>
      </c>
    </row>
    <row r="15" spans="1:3" ht="15.75">
      <c r="A15" s="8">
        <v>4</v>
      </c>
      <c r="B15" s="31" t="s">
        <v>23</v>
      </c>
      <c r="C15" s="11">
        <v>120000</v>
      </c>
    </row>
    <row r="16" spans="1:3" ht="15.75">
      <c r="A16" s="8">
        <v>5</v>
      </c>
      <c r="B16" s="2" t="s">
        <v>12</v>
      </c>
      <c r="C16" s="9">
        <v>485000</v>
      </c>
    </row>
    <row r="17" spans="1:3" ht="31.5">
      <c r="A17" s="14">
        <v>6</v>
      </c>
      <c r="B17" s="32" t="s">
        <v>15</v>
      </c>
      <c r="C17" s="13">
        <v>150000</v>
      </c>
    </row>
    <row r="18" spans="1:3" ht="47.25">
      <c r="A18" s="8">
        <v>7</v>
      </c>
      <c r="B18" s="31" t="s">
        <v>41</v>
      </c>
      <c r="C18" s="9">
        <v>170000</v>
      </c>
    </row>
    <row r="19" spans="1:3" ht="15.75">
      <c r="A19" s="8">
        <v>8</v>
      </c>
      <c r="B19" s="2" t="s">
        <v>40</v>
      </c>
      <c r="C19" s="9">
        <v>70000</v>
      </c>
    </row>
    <row r="20" spans="1:3" ht="15.75">
      <c r="A20" s="8">
        <v>9</v>
      </c>
      <c r="B20" s="2" t="s">
        <v>6</v>
      </c>
      <c r="C20" s="9">
        <v>27000</v>
      </c>
    </row>
    <row r="21" spans="1:3" ht="15.75">
      <c r="A21" s="8">
        <v>10</v>
      </c>
      <c r="B21" s="2" t="s">
        <v>7</v>
      </c>
      <c r="C21" s="9">
        <v>35000</v>
      </c>
    </row>
    <row r="22" spans="1:3" ht="15.75">
      <c r="A22" s="8">
        <v>11</v>
      </c>
      <c r="B22" s="2" t="s">
        <v>8</v>
      </c>
      <c r="C22" s="9">
        <v>35000</v>
      </c>
    </row>
    <row r="23" spans="1:3" ht="15.75">
      <c r="A23" s="8">
        <v>12</v>
      </c>
      <c r="B23" s="2" t="s">
        <v>9</v>
      </c>
      <c r="C23" s="9">
        <v>30000</v>
      </c>
    </row>
    <row r="24" spans="1:3" ht="15.75">
      <c r="A24" s="8">
        <v>13</v>
      </c>
      <c r="B24" s="31" t="s">
        <v>31</v>
      </c>
      <c r="C24" s="9">
        <v>617500</v>
      </c>
    </row>
    <row r="25" spans="1:3" ht="15.75">
      <c r="A25" s="8">
        <v>14</v>
      </c>
      <c r="B25" s="31" t="s">
        <v>36</v>
      </c>
      <c r="C25" s="9">
        <v>67633</v>
      </c>
    </row>
    <row r="26" spans="1:3" ht="15.75">
      <c r="A26" s="8"/>
      <c r="B26" s="50" t="s">
        <v>10</v>
      </c>
      <c r="C26" s="10">
        <f>SUM(C12:C25)</f>
        <v>5950000</v>
      </c>
    </row>
    <row r="28" spans="1:3" ht="15.75">
      <c r="A28" s="21"/>
      <c r="B28" s="22"/>
      <c r="C28" s="23"/>
    </row>
    <row r="29" spans="1:3" ht="15.75">
      <c r="A29" s="21"/>
      <c r="B29" s="22"/>
      <c r="C29" s="23"/>
    </row>
    <row r="30" spans="1:3" ht="17.25" customHeight="1">
      <c r="A30" s="78"/>
      <c r="B30" s="79"/>
      <c r="C30" s="79"/>
    </row>
    <row r="31" spans="1:3" ht="15.75">
      <c r="A31" s="70"/>
      <c r="B31" s="70"/>
      <c r="C31" s="70"/>
    </row>
    <row r="32" spans="1:3" ht="15.75">
      <c r="A32" s="80"/>
      <c r="B32" s="80"/>
      <c r="C32" s="80"/>
    </row>
    <row r="33" spans="1:3" ht="15.75">
      <c r="A33" s="39"/>
      <c r="B33" s="40"/>
      <c r="C33" s="41"/>
    </row>
    <row r="34" spans="1:3" ht="15.75">
      <c r="A34" s="39"/>
      <c r="B34" s="40"/>
      <c r="C34" s="42"/>
    </row>
    <row r="35" spans="1:3" ht="15.75">
      <c r="A35" s="43"/>
      <c r="B35" s="22"/>
      <c r="C35" s="44"/>
    </row>
    <row r="36" spans="1:3" ht="15.75">
      <c r="A36" s="21"/>
      <c r="B36" s="22"/>
      <c r="C36" s="23"/>
    </row>
    <row r="37" spans="1:3" ht="15">
      <c r="A37" s="46"/>
      <c r="B37" s="46"/>
      <c r="C37" s="46"/>
    </row>
    <row r="38" spans="1:3" ht="15">
      <c r="A38" s="47"/>
      <c r="B38" s="47"/>
      <c r="C38" s="47"/>
    </row>
  </sheetData>
  <sheetProtection/>
  <mergeCells count="11">
    <mergeCell ref="B5:B6"/>
    <mergeCell ref="A7:C7"/>
    <mergeCell ref="A1:C1"/>
    <mergeCell ref="A30:C30"/>
    <mergeCell ref="A31:C31"/>
    <mergeCell ref="A32:C32"/>
    <mergeCell ref="A2:C2"/>
    <mergeCell ref="A3:C3"/>
    <mergeCell ref="A4:C4"/>
    <mergeCell ref="A5:A6"/>
    <mergeCell ref="A11:C11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2017-12-18T10:09:35Z</dcterms:modified>
  <cp:category/>
  <cp:version/>
  <cp:contentType/>
  <cp:contentStatus/>
</cp:coreProperties>
</file>